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</sheets>
  <definedNames>
    <definedName name="_xlnm.Print_Area" localSheetId="0">'ΣΤΑΤΙΣΤΙΚΑ ΣΤΟΙΧΕΙΑ ΤΟΥΡΙΣΜΟΥ'!$A$1:$P$27</definedName>
  </definedNames>
  <calcPr fullCalcOnLoad="1"/>
</workbook>
</file>

<file path=xl/sharedStrings.xml><?xml version="1.0" encoding="utf-8"?>
<sst xmlns="http://schemas.openxmlformats.org/spreadsheetml/2006/main" count="44" uniqueCount="34">
  <si>
    <t>ΣΤΑΤΙΣΤΙΚΑ ΣΤΟΙΧΕΙΑ ΤΟΥΡΙΣΜΟΥ</t>
  </si>
  <si>
    <t>Αφίξεις Περιηγητών</t>
  </si>
  <si>
    <t>Έσοδα (€ εκ.)</t>
  </si>
  <si>
    <t>% Μεταβολή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</si>
  <si>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</si>
  <si>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</si>
  <si>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</si>
  <si>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</si>
  <si>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</si>
  <si>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</si>
  <si>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</si>
  <si>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</si>
  <si>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</si>
  <si>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</si>
  <si>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</si>
  <si>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</si>
  <si>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</si>
  <si>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</si>
  <si>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</si>
  <si>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</si>
  <si>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</si>
  <si>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Σημ (1): Τα στοιχεία για το μήνα Μάρτιο 2012 βασίζονται σε εκτιμήσεις</t>
  </si>
  <si>
    <r>
      <t xml:space="preserve">62,5 </t>
    </r>
    <r>
      <rPr>
        <b/>
        <vertAlign val="superscript"/>
        <sz val="10"/>
        <rFont val="Arial"/>
        <family val="2"/>
      </rPr>
      <t>1</t>
    </r>
  </si>
  <si>
    <r>
      <t xml:space="preserve">42.286 </t>
    </r>
    <r>
      <rPr>
        <b/>
        <vertAlign val="superscript"/>
        <sz val="10"/>
        <rFont val="Arial"/>
        <family val="2"/>
      </rPr>
      <t>2</t>
    </r>
  </si>
  <si>
    <t>Σημ (2): Τα στοιχεία για το μήνα Ιανουάριο 2013 βασίζονται σε εκτιμήσεις</t>
  </si>
  <si>
    <r>
      <t xml:space="preserve">30,9 </t>
    </r>
    <r>
      <rPr>
        <b/>
        <vertAlign val="superscript"/>
        <sz val="10"/>
        <rFont val="Arial"/>
        <family val="2"/>
      </rPr>
      <t>2</t>
    </r>
  </si>
  <si>
    <r>
      <t xml:space="preserve">28,3 </t>
    </r>
    <r>
      <rPr>
        <b/>
        <vertAlign val="superscript"/>
        <sz val="10"/>
        <rFont val="Arial"/>
        <family val="2"/>
      </rPr>
      <t>3</t>
    </r>
  </si>
  <si>
    <r>
      <t xml:space="preserve"> 94.300 </t>
    </r>
    <r>
      <rPr>
        <b/>
        <vertAlign val="superscript"/>
        <sz val="10"/>
        <rFont val="Arial"/>
        <family val="2"/>
      </rPr>
      <t>1</t>
    </r>
  </si>
  <si>
    <t xml:space="preserve">Σημ (3): Αναθεωρημένα στοιχεία </t>
  </si>
  <si>
    <t>2014/13</t>
  </si>
  <si>
    <t>2014/12</t>
  </si>
  <si>
    <t>2014/11</t>
  </si>
  <si>
    <t>COPYRIGHT © :2015, REPUBLIC OF CYPRUS, STATISTICAL SERVICE</t>
  </si>
  <si>
    <t>(Τελευταία Ενημέρωση 27/02/2015)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</si>
</sst>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Δ_ρ_χ_-;\-* #,##0.00\ _Δ_ρ_χ_-;_-* &quot;-&quot;??\ _Δ_ρ_χ_-;_-@_-"/>
    <numFmt numFmtId="173" formatCode="0.0"/>
    <numFmt numFmtId="174" formatCode="#,##0.0"/>
    <numFmt numFmtId="175" formatCode="0.0%"/>
    <numFmt numFmtId="176" formatCode="#,##0.0\ &quot;€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0.000000000000%"/>
    <numFmt numFmtId="187" formatCode="0.0000000000000%"/>
    <numFmt numFmtId="188" formatCode="0.00000000000000%"/>
    <numFmt numFmtId="189" formatCode="0.000000000000000%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49" fontId="12" fillId="24" borderId="14" xfId="56" applyNumberFormat="1" applyFont="1" applyFill="1" applyBorder="1" applyAlignment="1">
      <alignment horizontal="center" vertical="center" wrapText="1"/>
      <protection/>
    </xf>
    <xf numFmtId="3" fontId="2" fillId="24" borderId="12" xfId="44" applyNumberFormat="1" applyFont="1" applyFill="1" applyBorder="1" applyAlignment="1">
      <alignment horizontal="center"/>
    </xf>
    <xf numFmtId="174" fontId="2" fillId="24" borderId="12" xfId="44" applyNumberFormat="1" applyFont="1" applyFill="1" applyBorder="1" applyAlignment="1">
      <alignment horizontal="center"/>
    </xf>
    <xf numFmtId="3" fontId="2" fillId="24" borderId="15" xfId="44" applyNumberFormat="1" applyFont="1" applyFill="1" applyBorder="1" applyAlignment="1">
      <alignment horizontal="center"/>
    </xf>
    <xf numFmtId="3" fontId="2" fillId="24" borderId="16" xfId="44" applyNumberFormat="1" applyFont="1" applyFill="1" applyBorder="1" applyAlignment="1">
      <alignment horizontal="center"/>
    </xf>
    <xf numFmtId="174" fontId="2" fillId="24" borderId="15" xfId="44" applyNumberFormat="1" applyFont="1" applyFill="1" applyBorder="1" applyAlignment="1">
      <alignment horizontal="center"/>
    </xf>
    <xf numFmtId="174" fontId="2" fillId="24" borderId="16" xfId="44" applyNumberFormat="1" applyFont="1" applyFill="1" applyBorder="1" applyAlignment="1">
      <alignment horizontal="center"/>
    </xf>
    <xf numFmtId="0" fontId="12" fillId="24" borderId="15" xfId="56" applyFont="1" applyFill="1" applyBorder="1" applyAlignment="1">
      <alignment horizontal="center"/>
      <protection/>
    </xf>
    <xf numFmtId="0" fontId="12" fillId="24" borderId="17" xfId="56" applyFont="1" applyFill="1" applyBorder="1" applyAlignment="1">
      <alignment horizontal="center"/>
      <protection/>
    </xf>
    <xf numFmtId="3" fontId="2" fillId="24" borderId="18" xfId="44" applyNumberFormat="1" applyFont="1" applyFill="1" applyBorder="1" applyAlignment="1">
      <alignment horizontal="center"/>
    </xf>
    <xf numFmtId="174" fontId="2" fillId="24" borderId="14" xfId="44" applyNumberFormat="1" applyFont="1" applyFill="1" applyBorder="1" applyAlignment="1">
      <alignment horizontal="center"/>
    </xf>
    <xf numFmtId="173" fontId="2" fillId="24" borderId="19" xfId="60" applyNumberFormat="1" applyFont="1" applyFill="1" applyBorder="1" applyAlignment="1">
      <alignment horizontal="center"/>
    </xf>
    <xf numFmtId="173" fontId="2" fillId="24" borderId="17" xfId="60" applyNumberFormat="1" applyFont="1" applyFill="1" applyBorder="1" applyAlignment="1">
      <alignment horizontal="center"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74" fontId="1" fillId="24" borderId="0" xfId="56" applyNumberFormat="1" applyFill="1">
      <alignment/>
      <protection/>
    </xf>
    <xf numFmtId="175" fontId="2" fillId="24" borderId="15" xfId="60" applyNumberFormat="1" applyFont="1" applyFill="1" applyBorder="1" applyAlignment="1">
      <alignment horizontal="center"/>
    </xf>
    <xf numFmtId="175" fontId="2" fillId="24" borderId="11" xfId="60" applyNumberFormat="1" applyFont="1" applyFill="1" applyBorder="1" applyAlignment="1">
      <alignment horizontal="center"/>
    </xf>
    <xf numFmtId="3" fontId="3" fillId="24" borderId="20" xfId="44" applyNumberFormat="1" applyFont="1" applyFill="1" applyBorder="1" applyAlignment="1">
      <alignment horizontal="center"/>
    </xf>
    <xf numFmtId="4" fontId="3" fillId="24" borderId="20" xfId="56" applyNumberFormat="1" applyFont="1" applyFill="1" applyBorder="1" applyAlignment="1">
      <alignment horizontal="center"/>
      <protection/>
    </xf>
    <xf numFmtId="0" fontId="9" fillId="24" borderId="0" xfId="56" applyFont="1" applyFill="1" applyBorder="1">
      <alignment/>
      <protection/>
    </xf>
    <xf numFmtId="0" fontId="1" fillId="24" borderId="0" xfId="56" applyFill="1" applyBorder="1">
      <alignment/>
      <protection/>
    </xf>
    <xf numFmtId="3" fontId="3" fillId="24" borderId="0" xfId="44" applyNumberFormat="1" applyFont="1" applyFill="1" applyBorder="1" applyAlignment="1">
      <alignment horizontal="center"/>
    </xf>
    <xf numFmtId="4" fontId="3" fillId="24" borderId="0" xfId="56" applyNumberFormat="1" applyFont="1" applyFill="1" applyBorder="1" applyAlignment="1">
      <alignment horizontal="center"/>
      <protection/>
    </xf>
    <xf numFmtId="0" fontId="0" fillId="24" borderId="0" xfId="0" applyFill="1" applyBorder="1" applyAlignment="1">
      <alignment/>
    </xf>
    <xf numFmtId="173" fontId="2" fillId="24" borderId="15" xfId="60" applyNumberFormat="1" applyFont="1" applyFill="1" applyBorder="1" applyAlignment="1">
      <alignment horizontal="center"/>
    </xf>
    <xf numFmtId="175" fontId="2" fillId="24" borderId="0" xfId="60" applyNumberFormat="1" applyFont="1" applyFill="1" applyBorder="1" applyAlignment="1">
      <alignment horizontal="center"/>
    </xf>
    <xf numFmtId="49" fontId="2" fillId="24" borderId="12" xfId="44" applyNumberFormat="1" applyFont="1" applyFill="1" applyBorder="1" applyAlignment="1">
      <alignment horizontal="center"/>
    </xf>
    <xf numFmtId="189" fontId="0" fillId="24" borderId="0" xfId="0" applyNumberFormat="1" applyFill="1" applyAlignment="1">
      <alignment/>
    </xf>
    <xf numFmtId="0" fontId="12" fillId="24" borderId="11" xfId="56" applyFont="1" applyFill="1" applyBorder="1" applyAlignment="1">
      <alignment horizontal="center"/>
      <protection/>
    </xf>
    <xf numFmtId="0" fontId="12" fillId="24" borderId="14" xfId="56" applyFont="1" applyFill="1" applyBorder="1" applyAlignment="1">
      <alignment horizontal="center"/>
      <protection/>
    </xf>
    <xf numFmtId="173" fontId="2" fillId="24" borderId="12" xfId="44" applyNumberFormat="1" applyFont="1" applyFill="1" applyBorder="1" applyAlignment="1">
      <alignment horizontal="center"/>
    </xf>
    <xf numFmtId="49" fontId="2" fillId="24" borderId="15" xfId="44" applyNumberFormat="1" applyFont="1" applyFill="1" applyBorder="1" applyAlignment="1">
      <alignment horizontal="center"/>
    </xf>
    <xf numFmtId="175" fontId="2" fillId="24" borderId="16" xfId="60" applyNumberFormat="1" applyFont="1" applyFill="1" applyBorder="1" applyAlignment="1">
      <alignment horizontal="center"/>
    </xf>
    <xf numFmtId="175" fontId="2" fillId="24" borderId="14" xfId="60" applyNumberFormat="1" applyFont="1" applyFill="1" applyBorder="1" applyAlignment="1">
      <alignment horizontal="center"/>
    </xf>
    <xf numFmtId="173" fontId="1" fillId="24" borderId="21" xfId="56" applyNumberFormat="1" applyFill="1" applyBorder="1">
      <alignment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9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9" xfId="56" applyFont="1" applyFill="1" applyBorder="1" applyAlignment="1">
      <alignment horizontal="center" vertical="center"/>
      <protection/>
    </xf>
    <xf numFmtId="0" fontId="12" fillId="24" borderId="24" xfId="56" applyFont="1" applyFill="1" applyBorder="1" applyAlignment="1">
      <alignment horizontal="center" vertical="center" wrapText="1"/>
      <protection/>
    </xf>
    <xf numFmtId="0" fontId="12" fillId="24" borderId="18" xfId="56" applyFont="1" applyFill="1" applyBorder="1" applyAlignment="1">
      <alignment horizontal="center" vertical="center" wrapText="1"/>
      <protection/>
    </xf>
    <xf numFmtId="0" fontId="12" fillId="24" borderId="24" xfId="56" applyFont="1" applyFill="1" applyBorder="1" applyAlignment="1">
      <alignment horizontal="center" vertical="center"/>
      <protection/>
    </xf>
    <xf numFmtId="0" fontId="12" fillId="24" borderId="25" xfId="56" applyFont="1" applyFill="1" applyBorder="1" applyAlignment="1">
      <alignment horizontal="center" vertical="center"/>
      <protection/>
    </xf>
    <xf numFmtId="0" fontId="12" fillId="24" borderId="18" xfId="56" applyFont="1" applyFill="1" applyBorder="1" applyAlignment="1">
      <alignment horizontal="center" vertical="center"/>
      <protection/>
    </xf>
    <xf numFmtId="0" fontId="6" fillId="24" borderId="26" xfId="56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3" fontId="3" fillId="24" borderId="0" xfId="44" applyNumberFormat="1" applyFont="1" applyFill="1" applyBorder="1" applyAlignment="1">
      <alignment horizontal="center"/>
    </xf>
    <xf numFmtId="4" fontId="3" fillId="24" borderId="0" xfId="56" applyNumberFormat="1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0" fontId="0" fillId="24" borderId="0" xfId="0" applyFill="1" applyBorder="1" applyAlignment="1">
      <alignment/>
    </xf>
    <xf numFmtId="0" fontId="2" fillId="24" borderId="0" xfId="56" applyFont="1" applyFill="1" applyBorder="1">
      <alignment/>
      <protection/>
    </xf>
    <xf numFmtId="0" fontId="9" fillId="24" borderId="21" xfId="56" applyFont="1" applyFill="1" applyBorder="1">
      <alignment/>
      <protection/>
    </xf>
    <xf numFmtId="0" fontId="1" fillId="24" borderId="21" xfId="56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6" customWidth="1"/>
    <col min="2" max="2" width="29.28125" style="6" customWidth="1"/>
    <col min="3" max="16" width="10.57421875" style="6" customWidth="1"/>
    <col min="17" max="17" width="2.140625" style="6" customWidth="1"/>
    <col min="18" max="26" width="9.140625" style="6" customWidth="1"/>
    <col min="27" max="27" width="20.140625" style="6" bestFit="1" customWidth="1"/>
    <col min="28" max="16384" width="9.140625" style="6" customWidth="1"/>
  </cols>
  <sheetData>
    <row r="1" spans="1:17" ht="38.2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50" t="s">
        <v>1</v>
      </c>
      <c r="D3" s="51"/>
      <c r="E3" s="51"/>
      <c r="F3" s="52"/>
      <c r="G3" s="56" t="s">
        <v>2</v>
      </c>
      <c r="H3" s="57"/>
      <c r="I3" s="57"/>
      <c r="J3" s="58"/>
      <c r="K3" s="64" t="s">
        <v>3</v>
      </c>
      <c r="L3" s="65"/>
      <c r="M3" s="65"/>
      <c r="N3" s="65"/>
      <c r="O3" s="65"/>
      <c r="P3" s="66"/>
      <c r="Q3" s="8"/>
    </row>
    <row r="4" spans="1:17" ht="26.25" customHeight="1">
      <c r="A4" s="8"/>
      <c r="B4" s="9"/>
      <c r="C4" s="53"/>
      <c r="D4" s="54"/>
      <c r="E4" s="54"/>
      <c r="F4" s="55"/>
      <c r="G4" s="59"/>
      <c r="H4" s="60"/>
      <c r="I4" s="60"/>
      <c r="J4" s="61"/>
      <c r="K4" s="62" t="s">
        <v>29</v>
      </c>
      <c r="L4" s="63"/>
      <c r="M4" s="62" t="s">
        <v>30</v>
      </c>
      <c r="N4" s="63"/>
      <c r="O4" s="62" t="s">
        <v>31</v>
      </c>
      <c r="P4" s="63"/>
      <c r="Q4" s="8"/>
    </row>
    <row r="5" spans="1:17" ht="26.25" customHeight="1">
      <c r="A5" s="10"/>
      <c r="B5" s="11" t="s">
        <v>4</v>
      </c>
      <c r="C5" s="12">
        <v>2011</v>
      </c>
      <c r="D5" s="12">
        <v>2012</v>
      </c>
      <c r="E5" s="12">
        <v>2013</v>
      </c>
      <c r="F5" s="12">
        <v>2014</v>
      </c>
      <c r="G5" s="12">
        <v>2011</v>
      </c>
      <c r="H5" s="12">
        <v>2012</v>
      </c>
      <c r="I5" s="12">
        <v>2013</v>
      </c>
      <c r="J5" s="12">
        <v>2014</v>
      </c>
      <c r="K5" s="13" t="s">
        <v>5</v>
      </c>
      <c r="L5" s="14" t="s">
        <v>6</v>
      </c>
      <c r="M5" s="13" t="s">
        <v>5</v>
      </c>
      <c r="N5" s="14" t="s">
        <v>6</v>
      </c>
      <c r="O5" s="13" t="s">
        <v>5</v>
      </c>
      <c r="P5" s="14" t="s">
        <v>6</v>
      </c>
      <c r="Q5" s="10"/>
    </row>
    <row r="6" spans="1:17" ht="22.5" customHeight="1">
      <c r="A6" s="10"/>
      <c r="B6" s="43" t="s">
        <v>7</v>
      </c>
      <c r="C6" s="15">
        <v>44442</v>
      </c>
      <c r="D6" s="15">
        <v>47610</v>
      </c>
      <c r="E6" s="15" t="s">
        <v>23</v>
      </c>
      <c r="F6" s="15">
        <v>40675</v>
      </c>
      <c r="G6" s="16">
        <v>29.774614</v>
      </c>
      <c r="H6" s="45">
        <v>29.9748354829438</v>
      </c>
      <c r="I6" s="41" t="s">
        <v>25</v>
      </c>
      <c r="J6" s="45">
        <v>30.73947690069994</v>
      </c>
      <c r="K6" s="31">
        <f>(F6-42286)/42286</f>
        <v>-0.03809771555597597</v>
      </c>
      <c r="L6" s="31">
        <f>(J6-30.9)/30.9</f>
        <v>-0.005194922307445226</v>
      </c>
      <c r="M6" s="31">
        <f>(F6-D6)/D6</f>
        <v>-0.1456626759084226</v>
      </c>
      <c r="N6" s="31">
        <f>(J6-H6)/H6</f>
        <v>0.025509445020681965</v>
      </c>
      <c r="O6" s="31">
        <f aca="true" t="shared" si="0" ref="O6:O11">(F6-C6)/C6</f>
        <v>-0.08476216191890554</v>
      </c>
      <c r="P6" s="31">
        <f aca="true" t="shared" si="1" ref="P6:P11">(J6-G6)/G6</f>
        <v>0.03240555530627337</v>
      </c>
      <c r="Q6" s="10"/>
    </row>
    <row r="7" spans="1:17" ht="22.5" customHeight="1">
      <c r="A7" s="10"/>
      <c r="B7" s="21" t="s">
        <v>8</v>
      </c>
      <c r="C7" s="18">
        <v>62294</v>
      </c>
      <c r="D7" s="18">
        <v>55420</v>
      </c>
      <c r="E7" s="18">
        <v>42327</v>
      </c>
      <c r="F7" s="18">
        <v>45227</v>
      </c>
      <c r="G7" s="20">
        <v>36.915575</v>
      </c>
      <c r="H7" s="19">
        <v>32.34883774934127</v>
      </c>
      <c r="I7" s="46" t="s">
        <v>26</v>
      </c>
      <c r="J7" s="19">
        <v>31.320612177331743</v>
      </c>
      <c r="K7" s="30">
        <f aca="true" t="shared" si="2" ref="K7:K13">(F7-E7)/E7</f>
        <v>0.06851418716185886</v>
      </c>
      <c r="L7" s="30">
        <f>0.105</f>
        <v>0.105</v>
      </c>
      <c r="M7" s="30">
        <f>(F7-D7)/D7</f>
        <v>-0.18392277156261277</v>
      </c>
      <c r="N7" s="30">
        <f>(J7-H7)/H7</f>
        <v>-0.031785549143275374</v>
      </c>
      <c r="O7" s="30">
        <f t="shared" si="0"/>
        <v>-0.273975021671429</v>
      </c>
      <c r="P7" s="30">
        <f t="shared" si="1"/>
        <v>-0.1515610368433447</v>
      </c>
      <c r="Q7" s="10"/>
    </row>
    <row r="8" spans="1:17" ht="22.5" customHeight="1">
      <c r="A8" s="10"/>
      <c r="B8" s="21" t="s">
        <v>9</v>
      </c>
      <c r="C8" s="18">
        <v>98964</v>
      </c>
      <c r="D8" s="17" t="s">
        <v>27</v>
      </c>
      <c r="E8" s="18">
        <v>92620</v>
      </c>
      <c r="F8" s="18">
        <v>77533</v>
      </c>
      <c r="G8" s="20">
        <v>66.447958</v>
      </c>
      <c r="H8" s="19" t="s">
        <v>22</v>
      </c>
      <c r="I8" s="19">
        <v>66.01413831878732</v>
      </c>
      <c r="J8" s="19">
        <v>56.46094463638574</v>
      </c>
      <c r="K8" s="30">
        <f t="shared" si="2"/>
        <v>-0.1628913841502915</v>
      </c>
      <c r="L8" s="47">
        <f aca="true" t="shared" si="3" ref="L8:L13">(J8-I8)/I8</f>
        <v>-0.1447143585555639</v>
      </c>
      <c r="M8" s="30">
        <f>(F8-94300)/94300</f>
        <v>-0.17780487804878048</v>
      </c>
      <c r="N8" s="47">
        <f>(J8-62.5)/62.5</f>
        <v>-0.09662488581782816</v>
      </c>
      <c r="O8" s="30">
        <f t="shared" si="0"/>
        <v>-0.21655349419991107</v>
      </c>
      <c r="P8" s="47">
        <f t="shared" si="1"/>
        <v>-0.15029827347913777</v>
      </c>
      <c r="Q8" s="10"/>
    </row>
    <row r="9" spans="1:17" ht="22.5" customHeight="1">
      <c r="A9" s="10"/>
      <c r="B9" s="21" t="s">
        <v>10</v>
      </c>
      <c r="C9" s="18">
        <v>199762</v>
      </c>
      <c r="D9" s="17">
        <v>189648</v>
      </c>
      <c r="E9" s="18">
        <v>162439</v>
      </c>
      <c r="F9" s="18">
        <v>180998</v>
      </c>
      <c r="G9" s="20">
        <v>136.698018582471</v>
      </c>
      <c r="H9" s="19">
        <v>114.64285238117886</v>
      </c>
      <c r="I9" s="19">
        <v>110.3907982745111</v>
      </c>
      <c r="J9" s="19">
        <v>132.8903994582475</v>
      </c>
      <c r="K9" s="30">
        <f t="shared" si="2"/>
        <v>0.11425211925707496</v>
      </c>
      <c r="L9" s="47">
        <f t="shared" si="3"/>
        <v>0.20381772335576523</v>
      </c>
      <c r="M9" s="30">
        <f aca="true" t="shared" si="4" ref="M9:M15">(F9-D9)/D9</f>
        <v>-0.04561081582721674</v>
      </c>
      <c r="N9" s="47">
        <f aca="true" t="shared" si="5" ref="N9:N15">(J9-H9)/H9</f>
        <v>0.1591686415512143</v>
      </c>
      <c r="O9" s="30">
        <f t="shared" si="0"/>
        <v>-0.09393177881679199</v>
      </c>
      <c r="P9" s="47">
        <f t="shared" si="1"/>
        <v>-0.027854237857342125</v>
      </c>
      <c r="Q9" s="10"/>
    </row>
    <row r="10" spans="1:17" ht="22.5" customHeight="1">
      <c r="A10" s="10"/>
      <c r="B10" s="21" t="s">
        <v>11</v>
      </c>
      <c r="C10" s="18">
        <v>267487</v>
      </c>
      <c r="D10" s="18">
        <v>276781</v>
      </c>
      <c r="E10" s="18">
        <v>276244</v>
      </c>
      <c r="F10" s="18">
        <v>293181</v>
      </c>
      <c r="G10" s="20">
        <v>187.101806</v>
      </c>
      <c r="H10" s="19">
        <v>214.31035544631172</v>
      </c>
      <c r="I10" s="19">
        <v>202.14311993543805</v>
      </c>
      <c r="J10" s="19">
        <v>224.0685909003251</v>
      </c>
      <c r="K10" s="30">
        <f t="shared" si="2"/>
        <v>0.061311738897496415</v>
      </c>
      <c r="L10" s="47">
        <f t="shared" si="3"/>
        <v>0.10846508637983701</v>
      </c>
      <c r="M10" s="30">
        <f t="shared" si="4"/>
        <v>0.05925262210917657</v>
      </c>
      <c r="N10" s="30">
        <f t="shared" si="5"/>
        <v>0.04553319616166645</v>
      </c>
      <c r="O10" s="30">
        <f t="shared" si="0"/>
        <v>0.0960570046394778</v>
      </c>
      <c r="P10" s="30">
        <f t="shared" si="1"/>
        <v>0.19757577807840657</v>
      </c>
      <c r="Q10" s="10"/>
    </row>
    <row r="11" spans="1:17" ht="22.5" customHeight="1">
      <c r="A11" s="10"/>
      <c r="B11" s="21" t="s">
        <v>12</v>
      </c>
      <c r="C11" s="18">
        <v>300817</v>
      </c>
      <c r="D11" s="18">
        <v>329977</v>
      </c>
      <c r="E11" s="18">
        <v>308219</v>
      </c>
      <c r="F11" s="18">
        <v>342221</v>
      </c>
      <c r="G11" s="20">
        <v>219.970328715078</v>
      </c>
      <c r="H11" s="39">
        <v>254.45547486388418</v>
      </c>
      <c r="I11" s="39">
        <v>259.828617</v>
      </c>
      <c r="J11" s="19">
        <v>303.2076652744097</v>
      </c>
      <c r="K11" s="30">
        <f t="shared" si="2"/>
        <v>0.1103176637390946</v>
      </c>
      <c r="L11" s="47">
        <f t="shared" si="3"/>
        <v>0.16695254270013563</v>
      </c>
      <c r="M11" s="30">
        <f t="shared" si="4"/>
        <v>0.03710561645205575</v>
      </c>
      <c r="N11" s="30">
        <f t="shared" si="5"/>
        <v>0.19159418926476043</v>
      </c>
      <c r="O11" s="30">
        <f t="shared" si="0"/>
        <v>0.1376384978242586</v>
      </c>
      <c r="P11" s="30">
        <f t="shared" si="1"/>
        <v>0.37840256477111917</v>
      </c>
      <c r="Q11" s="10"/>
    </row>
    <row r="12" spans="1:17" ht="22.5" customHeight="1">
      <c r="A12" s="10"/>
      <c r="B12" s="21" t="s">
        <v>13</v>
      </c>
      <c r="C12" s="18">
        <v>359104</v>
      </c>
      <c r="D12" s="18">
        <v>371453</v>
      </c>
      <c r="E12" s="18">
        <v>361442</v>
      </c>
      <c r="F12" s="18">
        <v>381955</v>
      </c>
      <c r="G12" s="20">
        <v>274.444897276033</v>
      </c>
      <c r="H12" s="39">
        <v>301.544965983487</v>
      </c>
      <c r="I12" s="39">
        <v>338.6023099</v>
      </c>
      <c r="J12" s="39">
        <v>321.21112801272426</v>
      </c>
      <c r="K12" s="30">
        <f t="shared" si="2"/>
        <v>0.056753227350446266</v>
      </c>
      <c r="L12" s="47">
        <f t="shared" si="3"/>
        <v>-0.05136167527153589</v>
      </c>
      <c r="M12" s="30">
        <f t="shared" si="4"/>
        <v>0.028272755907207642</v>
      </c>
      <c r="N12" s="30">
        <f t="shared" si="5"/>
        <v>0.06521800808412179</v>
      </c>
      <c r="O12" s="30">
        <f aca="true" t="shared" si="6" ref="O12:O18">(F12-C12)/C12</f>
        <v>0.06363337640349313</v>
      </c>
      <c r="P12" s="30">
        <f aca="true" t="shared" si="7" ref="P12:P18">(J12-G12)/G12</f>
        <v>0.1704029887269299</v>
      </c>
      <c r="Q12" s="10"/>
    </row>
    <row r="13" spans="1:27" ht="22.5" customHeight="1">
      <c r="A13" s="10"/>
      <c r="B13" s="21" t="s">
        <v>14</v>
      </c>
      <c r="C13" s="18">
        <v>337013</v>
      </c>
      <c r="D13" s="18">
        <v>363573</v>
      </c>
      <c r="E13" s="18">
        <v>352215</v>
      </c>
      <c r="F13" s="18">
        <v>373086</v>
      </c>
      <c r="G13" s="20">
        <v>266.997671375204</v>
      </c>
      <c r="H13" s="39">
        <v>312.084781235357</v>
      </c>
      <c r="I13" s="39">
        <v>349.4585413089951</v>
      </c>
      <c r="J13" s="19">
        <v>324.278040498761</v>
      </c>
      <c r="K13" s="30">
        <f t="shared" si="2"/>
        <v>0.0592564200843235</v>
      </c>
      <c r="L13" s="47">
        <f t="shared" si="3"/>
        <v>-0.07205576007933145</v>
      </c>
      <c r="M13" s="30">
        <f t="shared" si="4"/>
        <v>0.026165309305146423</v>
      </c>
      <c r="N13" s="30">
        <f t="shared" si="5"/>
        <v>0.039070342408681964</v>
      </c>
      <c r="O13" s="30">
        <f t="shared" si="6"/>
        <v>0.10703741398699754</v>
      </c>
      <c r="P13" s="30">
        <f t="shared" si="7"/>
        <v>0.2145350887463831</v>
      </c>
      <c r="Q13" s="10"/>
      <c r="AA13" s="42"/>
    </row>
    <row r="14" spans="1:17" ht="22.5" customHeight="1">
      <c r="A14" s="10"/>
      <c r="B14" s="21" t="s">
        <v>15</v>
      </c>
      <c r="C14" s="18">
        <v>304260</v>
      </c>
      <c r="D14" s="18">
        <v>335352</v>
      </c>
      <c r="E14" s="18">
        <v>357653</v>
      </c>
      <c r="F14" s="18">
        <v>316602</v>
      </c>
      <c r="G14" s="20">
        <v>235.793387355232</v>
      </c>
      <c r="H14" s="39">
        <v>289.864239673561</v>
      </c>
      <c r="I14" s="39">
        <v>353.35564269878887</v>
      </c>
      <c r="J14" s="19">
        <v>273.420247242178</v>
      </c>
      <c r="K14" s="30">
        <f>(F14-E14)/E14</f>
        <v>-0.11477884989081596</v>
      </c>
      <c r="L14" s="47">
        <f>(J14-I14)/I14</f>
        <v>-0.22621796795459764</v>
      </c>
      <c r="M14" s="30">
        <f t="shared" si="4"/>
        <v>-0.05591140055821942</v>
      </c>
      <c r="N14" s="30">
        <f t="shared" si="5"/>
        <v>-0.05672997969636358</v>
      </c>
      <c r="O14" s="30">
        <f t="shared" si="6"/>
        <v>0.04056399132321041</v>
      </c>
      <c r="P14" s="30">
        <f t="shared" si="7"/>
        <v>0.15957555175311025</v>
      </c>
      <c r="Q14" s="10"/>
    </row>
    <row r="15" spans="1:17" ht="22.5" customHeight="1">
      <c r="A15" s="10"/>
      <c r="B15" s="21" t="s">
        <v>16</v>
      </c>
      <c r="C15" s="18">
        <v>259863</v>
      </c>
      <c r="D15" s="18">
        <v>261997</v>
      </c>
      <c r="E15" s="18">
        <v>273587</v>
      </c>
      <c r="F15" s="18">
        <v>251453</v>
      </c>
      <c r="G15" s="20">
        <v>188.759787</v>
      </c>
      <c r="H15" s="39">
        <v>211.52167126329311</v>
      </c>
      <c r="I15" s="39">
        <v>246.6317572677547</v>
      </c>
      <c r="J15" s="19">
        <v>217.140347118406</v>
      </c>
      <c r="K15" s="30">
        <f>(F15-E15)/E15</f>
        <v>-0.0809029668807363</v>
      </c>
      <c r="L15" s="30">
        <f>(J15-I15)/I15</f>
        <v>-0.11957669391834026</v>
      </c>
      <c r="M15" s="30">
        <f t="shared" si="4"/>
        <v>-0.04024473562674382</v>
      </c>
      <c r="N15" s="30">
        <f t="shared" si="5"/>
        <v>0.026563121506916407</v>
      </c>
      <c r="O15" s="30">
        <f t="shared" si="6"/>
        <v>-0.03236320676664242</v>
      </c>
      <c r="P15" s="30">
        <f t="shared" si="7"/>
        <v>0.1503527873678201</v>
      </c>
      <c r="Q15" s="10"/>
    </row>
    <row r="16" spans="1:17" ht="22.5" customHeight="1">
      <c r="A16" s="10"/>
      <c r="B16" s="21" t="s">
        <v>17</v>
      </c>
      <c r="C16" s="18">
        <v>92878</v>
      </c>
      <c r="D16" s="18">
        <v>84020</v>
      </c>
      <c r="E16" s="18">
        <v>81542</v>
      </c>
      <c r="F16" s="18">
        <v>81437</v>
      </c>
      <c r="G16" s="20">
        <v>64.758257</v>
      </c>
      <c r="H16" s="20">
        <v>62.82706051191044</v>
      </c>
      <c r="I16" s="20">
        <v>59.15961091700497</v>
      </c>
      <c r="J16" s="19">
        <v>65.03654947235995</v>
      </c>
      <c r="K16" s="30">
        <f>(F16-E16)/E16</f>
        <v>-0.0012876799686051361</v>
      </c>
      <c r="L16" s="30">
        <f>(J16-I16)/I16</f>
        <v>0.09934038551402477</v>
      </c>
      <c r="M16" s="30">
        <f>(F16-D16)/D16</f>
        <v>-0.030742680314210902</v>
      </c>
      <c r="N16" s="30">
        <f>(J16-H16)/H16</f>
        <v>0.0351677914332893</v>
      </c>
      <c r="O16" s="30">
        <f t="shared" si="6"/>
        <v>-0.12318310041129223</v>
      </c>
      <c r="P16" s="30">
        <f t="shared" si="7"/>
        <v>0.004297405230655771</v>
      </c>
      <c r="Q16" s="10"/>
    </row>
    <row r="17" spans="1:17" ht="22.5" customHeight="1">
      <c r="A17" s="10"/>
      <c r="B17" s="22" t="s">
        <v>18</v>
      </c>
      <c r="C17" s="18">
        <v>65339</v>
      </c>
      <c r="D17" s="18">
        <v>54772</v>
      </c>
      <c r="E17" s="18">
        <v>54813</v>
      </c>
      <c r="F17" s="18">
        <v>56863</v>
      </c>
      <c r="G17" s="20">
        <v>41.643363</v>
      </c>
      <c r="H17" s="19">
        <v>41.589838985784844</v>
      </c>
      <c r="I17" s="19">
        <v>37.6163097940774</v>
      </c>
      <c r="J17" s="19">
        <v>43.66694012302753</v>
      </c>
      <c r="K17" s="30">
        <f>(F17-E17)/E17</f>
        <v>0.03739988688814697</v>
      </c>
      <c r="L17" s="30">
        <f>(J17-I17)/I17</f>
        <v>0.1608512467616583</v>
      </c>
      <c r="M17" s="30">
        <f>(F17-D17)/D17</f>
        <v>0.03817644051705251</v>
      </c>
      <c r="N17" s="30">
        <f>(J17-H17)/H17</f>
        <v>0.04994251451544754</v>
      </c>
      <c r="O17" s="30">
        <f t="shared" si="6"/>
        <v>-0.12972344235448965</v>
      </c>
      <c r="P17" s="30">
        <f t="shared" si="7"/>
        <v>0.04859302845035664</v>
      </c>
      <c r="Q17" s="10"/>
    </row>
    <row r="18" spans="1:17" ht="22.5" customHeight="1">
      <c r="A18" s="10"/>
      <c r="B18" s="44" t="s">
        <v>20</v>
      </c>
      <c r="C18" s="23">
        <v>2392228</v>
      </c>
      <c r="D18" s="23">
        <v>2464908</v>
      </c>
      <c r="E18" s="23">
        <v>2405390</v>
      </c>
      <c r="F18" s="23">
        <v>2441239</v>
      </c>
      <c r="G18" s="24">
        <v>1749.3056633040178</v>
      </c>
      <c r="H18" s="24">
        <v>1927.66491357705</v>
      </c>
      <c r="I18" s="24">
        <v>2082.4461317385653</v>
      </c>
      <c r="J18" s="24">
        <f>SUM(J6:J17)</f>
        <v>2023.4409418148562</v>
      </c>
      <c r="K18" s="48">
        <f>(F18-E18)/E18</f>
        <v>0.014903612304033857</v>
      </c>
      <c r="L18" s="48">
        <f>(J18-I18)/I18</f>
        <v>-0.028334557626442748</v>
      </c>
      <c r="M18" s="48">
        <f>(F18-D18)/D18</f>
        <v>-0.009602386782792705</v>
      </c>
      <c r="N18" s="48">
        <f>(J18-H18)/H18</f>
        <v>0.04968499844720447</v>
      </c>
      <c r="O18" s="48">
        <f t="shared" si="6"/>
        <v>0.02048759566395845</v>
      </c>
      <c r="P18" s="48">
        <f t="shared" si="7"/>
        <v>0.15671090779701857</v>
      </c>
      <c r="Q18" s="10"/>
    </row>
    <row r="19" spans="1:17" ht="22.5" customHeight="1">
      <c r="A19" s="10"/>
      <c r="B19" s="22" t="s">
        <v>3</v>
      </c>
      <c r="C19" s="25">
        <v>10.1</v>
      </c>
      <c r="D19" s="25">
        <v>3</v>
      </c>
      <c r="E19" s="26">
        <f>((E18-D18)/D18)*100</f>
        <v>-2.4146134460190805</v>
      </c>
      <c r="F19" s="26">
        <v>1.4903612304033858</v>
      </c>
      <c r="G19" s="25">
        <v>12.872934310232898</v>
      </c>
      <c r="H19" s="26">
        <v>10.196002563448975</v>
      </c>
      <c r="I19" s="26">
        <v>8.02946700286708</v>
      </c>
      <c r="J19" s="26">
        <v>-2.83345576264427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6" t="s">
        <v>19</v>
      </c>
      <c r="Q19" s="10"/>
    </row>
    <row r="20" spans="1:17" ht="16.5" customHeight="1">
      <c r="A20" s="7"/>
      <c r="B20" s="67"/>
      <c r="C20" s="32"/>
      <c r="D20" s="32"/>
      <c r="E20" s="32"/>
      <c r="F20" s="32"/>
      <c r="G20" s="33"/>
      <c r="H20" s="32"/>
      <c r="I20" s="32"/>
      <c r="J20" s="32"/>
      <c r="K20" s="32"/>
      <c r="L20" s="32"/>
      <c r="M20" s="33"/>
      <c r="N20" s="33"/>
      <c r="O20" s="33"/>
      <c r="P20" s="33"/>
      <c r="Q20" s="7"/>
    </row>
    <row r="21" spans="1:17" s="72" customFormat="1" ht="16.5" customHeight="1">
      <c r="A21" s="68"/>
      <c r="B21" s="73" t="s">
        <v>21</v>
      </c>
      <c r="C21" s="69"/>
      <c r="D21" s="69"/>
      <c r="E21" s="69"/>
      <c r="F21" s="69"/>
      <c r="G21" s="70"/>
      <c r="H21" s="69"/>
      <c r="I21" s="69"/>
      <c r="J21" s="69"/>
      <c r="K21" s="69"/>
      <c r="L21" s="69"/>
      <c r="M21" s="70"/>
      <c r="N21" s="70"/>
      <c r="O21" s="70"/>
      <c r="P21" s="70"/>
      <c r="Q21" s="71"/>
    </row>
    <row r="22" spans="1:17" s="38" customFormat="1" ht="16.5" customHeight="1">
      <c r="A22" s="35"/>
      <c r="B22" s="73" t="s">
        <v>24</v>
      </c>
      <c r="C22" s="36"/>
      <c r="D22" s="36"/>
      <c r="E22" s="36"/>
      <c r="F22" s="36"/>
      <c r="G22" s="40"/>
      <c r="H22" s="36"/>
      <c r="I22" s="36"/>
      <c r="J22" s="36"/>
      <c r="K22" s="36"/>
      <c r="L22" s="36"/>
      <c r="M22" s="37"/>
      <c r="N22" s="37"/>
      <c r="O22" s="37"/>
      <c r="P22" s="37"/>
      <c r="Q22" s="35"/>
    </row>
    <row r="23" spans="1:17" s="38" customFormat="1" ht="16.5" customHeight="1">
      <c r="A23" s="35"/>
      <c r="B23" s="73" t="s">
        <v>28</v>
      </c>
      <c r="C23" s="36"/>
      <c r="D23" s="36"/>
      <c r="E23" s="36"/>
      <c r="F23" s="36"/>
      <c r="G23" s="40"/>
      <c r="H23" s="36"/>
      <c r="I23" s="36"/>
      <c r="J23" s="36"/>
      <c r="K23" s="36"/>
      <c r="L23" s="36"/>
      <c r="M23" s="37"/>
      <c r="N23" s="37"/>
      <c r="O23" s="37"/>
      <c r="P23" s="37"/>
      <c r="Q23" s="35"/>
    </row>
    <row r="24" spans="1:17" s="38" customFormat="1" ht="16.5" customHeight="1" thickBot="1">
      <c r="A24" s="35"/>
      <c r="B24" s="34"/>
      <c r="C24" s="36"/>
      <c r="D24" s="36"/>
      <c r="E24" s="36"/>
      <c r="F24" s="36"/>
      <c r="G24" s="40"/>
      <c r="H24" s="36"/>
      <c r="I24" s="36"/>
      <c r="J24" s="36"/>
      <c r="K24" s="36"/>
      <c r="L24" s="36"/>
      <c r="M24" s="37"/>
      <c r="N24" s="37"/>
      <c r="O24" s="37"/>
      <c r="P24" s="37"/>
      <c r="Q24" s="35"/>
    </row>
    <row r="25" spans="1:17" ht="18" customHeight="1" thickTop="1">
      <c r="A25" s="7"/>
      <c r="B25" s="74" t="s">
        <v>33</v>
      </c>
      <c r="C25" s="49"/>
      <c r="D25" s="49"/>
      <c r="E25" s="49"/>
      <c r="F25" s="49"/>
      <c r="G25" s="49"/>
      <c r="H25" s="49"/>
      <c r="I25" s="49"/>
      <c r="J25" s="75"/>
      <c r="K25" s="75"/>
      <c r="L25" s="75"/>
      <c r="M25" s="75"/>
      <c r="N25" s="75"/>
      <c r="O25" s="75"/>
      <c r="P25" s="75"/>
      <c r="Q25" s="7"/>
    </row>
    <row r="26" spans="1:17" ht="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" customHeight="1">
      <c r="A27" s="7"/>
      <c r="B27" s="27" t="s">
        <v>32</v>
      </c>
      <c r="C27" s="28"/>
      <c r="D27" s="7"/>
      <c r="E27" s="7"/>
      <c r="F27" s="7"/>
      <c r="G27" s="29"/>
      <c r="H27" s="29"/>
      <c r="I27" s="29"/>
      <c r="J27" s="29"/>
      <c r="K27" s="7"/>
      <c r="L27" s="7"/>
      <c r="M27" s="7"/>
      <c r="N27" s="7"/>
      <c r="O27" s="7"/>
      <c r="P27" s="7"/>
      <c r="Q27" s="7"/>
    </row>
    <row r="28" ht="15">
      <c r="J28" s="29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2015-02-27T08:49:56Z</cp:lastPrinted>
  <dcterms:created xsi:type="dcterms:W3CDTF">2011-01-20T12:30:12Z</dcterms:created>
  <dcterms:modified xsi:type="dcterms:W3CDTF">2015-02-27T08:49:58Z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